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20" yWindow="-120" windowWidth="29040" windowHeight="17640"/>
  </bookViews>
  <sheets>
    <sheet name="Sheet1" sheetId="1" r:id="rId1"/>
  </sheets>
  <definedNames>
    <definedName name="Aero">Sheet1!$E$22</definedName>
    <definedName name="Flywheel_HP">Sheet1!$D$22</definedName>
    <definedName name="HP">Sheet1!$C$25</definedName>
    <definedName name="Non_DOT_Tire">Sheet1!$G$22</definedName>
    <definedName name="_xlnm.Print_Area" localSheetId="0">Sheet1!$A$1:$U$25</definedName>
    <definedName name="TW_less_100">Sheet1!$F$22</definedName>
    <definedName name="weight_driver">Sheet1!$A$25</definedName>
  </definedNames>
  <calcPr calcId="14562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1" l="1"/>
  <c r="E25" i="1"/>
  <c r="G25" i="1"/>
  <c r="F25" i="1"/>
  <c r="H25" i="1"/>
</calcChain>
</file>

<file path=xl/sharedStrings.xml><?xml version="1.0" encoding="utf-8"?>
<sst xmlns="http://schemas.openxmlformats.org/spreadsheetml/2006/main" count="35" uniqueCount="35">
  <si>
    <t>Unlimited</t>
  </si>
  <si>
    <t>Class</t>
  </si>
  <si>
    <t>TT1</t>
  </si>
  <si>
    <t>TT2</t>
  </si>
  <si>
    <t>TT3</t>
  </si>
  <si>
    <t>TT4</t>
  </si>
  <si>
    <t>TT5</t>
  </si>
  <si>
    <t>TT6</t>
  </si>
  <si>
    <t>Rules</t>
  </si>
  <si>
    <t>Contact organizers for assistance in classing your car, if needed.</t>
  </si>
  <si>
    <t>Open to Instuctor and Advanced Group</t>
  </si>
  <si>
    <t xml:space="preserve">LSCBMW Club Racing Time Trial (TT) group is for typical DE cars to compete for best times at a DE event.  </t>
  </si>
  <si>
    <t>14-16 lb/HP</t>
  </si>
  <si>
    <t>0ver 16 lb/HP</t>
  </si>
  <si>
    <r>
      <rPr>
        <b/>
        <sz val="11"/>
        <color theme="1"/>
        <rFont val="Calibri"/>
        <family val="2"/>
        <scheme val="minor"/>
      </rPr>
      <t xml:space="preserve">2. </t>
    </r>
    <r>
      <rPr>
        <sz val="11"/>
        <color theme="1"/>
        <rFont val="Calibri"/>
        <family val="2"/>
        <scheme val="minor"/>
      </rPr>
      <t xml:space="preserve"> You can add up to 150 lbs of ballast to your car to keep in a Class.</t>
    </r>
  </si>
  <si>
    <t>Full Aero</t>
  </si>
  <si>
    <t>Final PWR</t>
  </si>
  <si>
    <t>12-13.99 lb/HP</t>
  </si>
  <si>
    <t>10-11.99 lb/HP</t>
  </si>
  <si>
    <t>8-9.99 lb/HP</t>
  </si>
  <si>
    <t>Enter Factory HP, or estimated, or Dyno</t>
  </si>
  <si>
    <t>PWR</t>
  </si>
  <si>
    <r>
      <rPr>
        <b/>
        <sz val="11"/>
        <color theme="1"/>
        <rFont val="Calibri"/>
        <family val="2"/>
        <scheme val="minor"/>
      </rPr>
      <t xml:space="preserve">1.  </t>
    </r>
    <r>
      <rPr>
        <sz val="11"/>
        <color theme="1"/>
        <rFont val="Calibri"/>
        <family val="2"/>
        <scheme val="minor"/>
      </rPr>
      <t>Weight is actual or factory spec plus driver.  All cars are subject to weighing at organizers descretion as there will be LSCBMW CCA Club Racing Scales at the event.  You could be asked to weight your car while at the event, this could be as you come off the track.</t>
    </r>
  </si>
  <si>
    <t>Enter Total Weight of Car (Ballast if included) + Driver Weight</t>
  </si>
  <si>
    <t>LB/HP Calculation</t>
  </si>
  <si>
    <t>TW &lt; 100</t>
  </si>
  <si>
    <t>Non DOT Tire</t>
  </si>
  <si>
    <t>Using Factory HP</t>
  </si>
  <si>
    <r>
      <rPr>
        <b/>
        <sz val="11"/>
        <color theme="1"/>
        <rFont val="Calibri"/>
        <family val="2"/>
        <scheme val="minor"/>
      </rPr>
      <t>5.</t>
    </r>
    <r>
      <rPr>
        <sz val="11"/>
        <color theme="1"/>
        <rFont val="Calibri"/>
        <family val="2"/>
        <scheme val="minor"/>
      </rPr>
      <t xml:space="preserve"> Tire Tear Wear (TW) lower than 100:              1.5 lb/hp discriminator</t>
    </r>
  </si>
  <si>
    <r>
      <rPr>
        <b/>
        <sz val="11"/>
        <color theme="1"/>
        <rFont val="Calibri"/>
        <family val="2"/>
        <scheme val="minor"/>
      </rPr>
      <t>4.</t>
    </r>
    <r>
      <rPr>
        <sz val="11"/>
        <color theme="1"/>
        <rFont val="Calibri"/>
        <family val="2"/>
        <scheme val="minor"/>
      </rPr>
      <t xml:space="preserve">  Full Aero (at least a Wing and Splitter):       1.5 lb/hp discriminator </t>
    </r>
  </si>
  <si>
    <r>
      <rPr>
        <b/>
        <sz val="11"/>
        <color theme="1"/>
        <rFont val="Calibri"/>
        <family val="2"/>
        <scheme val="minor"/>
      </rPr>
      <t>6.</t>
    </r>
    <r>
      <rPr>
        <sz val="11"/>
        <color theme="1"/>
        <rFont val="Calibri"/>
        <family val="2"/>
        <scheme val="minor"/>
      </rPr>
      <t xml:space="preserve"> Non DOT Tire:                                                             .5 lb/hp discriminator</t>
    </r>
  </si>
  <si>
    <r>
      <rPr>
        <b/>
        <sz val="11"/>
        <color theme="1"/>
        <rFont val="Calibri"/>
        <family val="2"/>
        <scheme val="minor"/>
      </rPr>
      <t>LSCBMW TT Overview</t>
    </r>
    <r>
      <rPr>
        <sz val="11"/>
        <color theme="1"/>
        <rFont val="Calibri"/>
        <family val="2"/>
        <scheme val="minor"/>
      </rPr>
      <t xml:space="preserve"> 
To ensure all cars are competitive the Lonestar BMW CCA Club Racing is breaking down cars into  6 different classes.  Your class are determine by </t>
    </r>
    <r>
      <rPr>
        <b/>
        <u/>
        <sz val="11"/>
        <color theme="1"/>
        <rFont val="Calibri"/>
        <family val="2"/>
        <scheme val="minor"/>
      </rPr>
      <t>PWR</t>
    </r>
    <r>
      <rPr>
        <sz val="11"/>
        <color theme="1"/>
        <rFont val="Calibri"/>
        <family val="2"/>
        <scheme val="minor"/>
      </rPr>
      <t xml:space="preserve">, which is Weight (lb) per Horsepower (hp), plus discriminators for performance enhancers.  
</t>
    </r>
    <r>
      <rPr>
        <b/>
        <sz val="11"/>
        <color theme="1"/>
        <rFont val="Calibri"/>
        <family val="2"/>
        <scheme val="minor"/>
      </rPr>
      <t>The goal is to promote fast drivers, not fast cars.  Run what you brought to the track!</t>
    </r>
  </si>
  <si>
    <r>
      <t xml:space="preserve">3.  </t>
    </r>
    <r>
      <rPr>
        <sz val="11"/>
        <color theme="1"/>
        <rFont val="Calibri"/>
        <family val="2"/>
        <scheme val="minor"/>
      </rPr>
      <t>HP can be the factory published spec, or estimated with tune, or a Dyno sheet.  At the Organizers discretion you maybe ask for a Dyno Sheet.
* If you enter the factory published spec HP, check the box "Using Factory HP".  This will reduce the HP at the rear wheels due to losses in the drive train.  Using a factor of a 12% loss.  Remember this is an advantage to you!</t>
    </r>
  </si>
  <si>
    <t>Table for calculating your cars PWR for classing.</t>
  </si>
  <si>
    <t>Discriminators (mark which ones apply)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</si>
</sst>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1" fillId="0" borderId="0" xfId="0" applyFont="1"/>
    <xf numFmtId="0" fontId="1" fillId="0" borderId="0" xfId="0" applyFont="1" applyAlignment="1">
      <alignment horizontal="center"/>
    </xf>
    <xf numFmtId="0" fontId="0" fillId="0" borderId="0" xfId="0" applyAlignment="1">
      <alignment wrapText="1"/>
    </xf>
    <xf numFmtId="0" fontId="0" fillId="0" borderId="0" xfId="0" applyAlignment="1">
      <alignment horizontal="center"/>
    </xf>
    <xf numFmtId="0" fontId="1" fillId="0" borderId="0" xfId="0" applyFont="1" applyAlignment="1">
      <alignment horizontal="center" vertical="top" wrapText="1"/>
    </xf>
    <xf numFmtId="0" fontId="1" fillId="0" borderId="0" xfId="0" applyFont="1" applyAlignment="1">
      <alignment horizontal="left"/>
    </xf>
    <xf numFmtId="0" fontId="1" fillId="0" borderId="2" xfId="0" applyFont="1" applyBorder="1" applyAlignment="1">
      <alignment horizontal="center"/>
    </xf>
    <xf numFmtId="0" fontId="1" fillId="0" borderId="3" xfId="0" applyFont="1" applyBorder="1"/>
    <xf numFmtId="0" fontId="1" fillId="0" borderId="4" xfId="0" applyFont="1" applyBorder="1" applyAlignment="1">
      <alignment horizontal="center"/>
    </xf>
    <xf numFmtId="0" fontId="0" fillId="0" borderId="5" xfId="0" applyBorder="1"/>
    <xf numFmtId="16" fontId="0" fillId="0" borderId="5" xfId="0" applyNumberFormat="1" applyBorder="1"/>
    <xf numFmtId="0" fontId="1" fillId="0" borderId="6" xfId="0" applyFont="1" applyBorder="1" applyAlignment="1">
      <alignment horizontal="center"/>
    </xf>
    <xf numFmtId="0" fontId="0" fillId="0" borderId="8" xfId="0" applyBorder="1"/>
    <xf numFmtId="0" fontId="0" fillId="0" borderId="7" xfId="0" applyBorder="1" applyAlignment="1">
      <alignment horizontal="center"/>
    </xf>
    <xf numFmtId="164" fontId="0" fillId="3" borderId="7" xfId="0" applyNumberFormat="1" applyFill="1" applyBorder="1" applyAlignment="1">
      <alignment horizontal="center"/>
    </xf>
    <xf numFmtId="164" fontId="0" fillId="2" borderId="8" xfId="0" applyNumberFormat="1" applyFill="1" applyBorder="1"/>
    <xf numFmtId="0" fontId="1" fillId="0" borderId="1" xfId="0" applyFont="1" applyBorder="1" applyAlignment="1">
      <alignment horizontal="center" vertical="top" wrapText="1"/>
    </xf>
    <xf numFmtId="0" fontId="0" fillId="0" borderId="0" xfId="0" applyBorder="1" applyAlignment="1">
      <alignment horizontal="center"/>
    </xf>
    <xf numFmtId="0" fontId="0" fillId="0" borderId="0" xfId="0" applyBorder="1"/>
    <xf numFmtId="0" fontId="1" fillId="0" borderId="0" xfId="0" applyFont="1" applyBorder="1" applyAlignment="1">
      <alignment horizontal="center"/>
    </xf>
    <xf numFmtId="0" fontId="1" fillId="0" borderId="5" xfId="0" applyFont="1" applyBorder="1" applyAlignment="1">
      <alignment horizontal="center" vertical="top" wrapText="1"/>
    </xf>
    <xf numFmtId="0" fontId="1" fillId="0" borderId="11" xfId="0" applyFont="1" applyBorder="1" applyAlignment="1">
      <alignment vertical="top"/>
    </xf>
    <xf numFmtId="0" fontId="1" fillId="0" borderId="0" xfId="0" applyFont="1" applyAlignment="1">
      <alignment horizontal="left" vertical="top" wrapText="1"/>
    </xf>
    <xf numFmtId="0" fontId="0" fillId="0" borderId="0" xfId="0" applyFont="1" applyAlignment="1">
      <alignment horizontal="left" vertical="top" wrapText="1"/>
    </xf>
    <xf numFmtId="0" fontId="1" fillId="4" borderId="0" xfId="0" applyFont="1" applyFill="1" applyAlignment="1">
      <alignment horizontal="left" vertical="top" wrapText="1"/>
    </xf>
    <xf numFmtId="0" fontId="1" fillId="0" borderId="4" xfId="0" applyFont="1" applyBorder="1" applyAlignment="1">
      <alignment horizontal="left" vertical="top" wrapText="1"/>
    </xf>
    <xf numFmtId="0" fontId="1" fillId="0" borderId="1" xfId="0" applyFont="1" applyBorder="1" applyAlignment="1">
      <alignment horizontal="left" vertical="top" wrapText="1"/>
    </xf>
    <xf numFmtId="0" fontId="0" fillId="0" borderId="6" xfId="0" applyBorder="1" applyAlignment="1">
      <alignment horizontal="right" vertical="top"/>
    </xf>
    <xf numFmtId="0" fontId="0" fillId="0" borderId="7" xfId="0" applyBorder="1" applyAlignment="1">
      <alignment horizontal="right" vertical="top"/>
    </xf>
    <xf numFmtId="0" fontId="1" fillId="0" borderId="0" xfId="0" applyFont="1" applyAlignment="1">
      <alignment horizontal="left" vertical="top"/>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0" borderId="18" xfId="0" applyFont="1" applyBorder="1" applyAlignment="1">
      <alignment horizontal="left" vertical="top"/>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9" xfId="0" applyBorder="1" applyAlignment="1">
      <alignment horizontal="left" vertical="top" wrapText="1"/>
    </xf>
    <xf numFmtId="0" fontId="0" fillId="0" borderId="14" xfId="0" applyFont="1" applyBorder="1" applyAlignment="1">
      <alignment horizontal="left" vertical="top" wrapText="1"/>
    </xf>
    <xf numFmtId="0" fontId="0" fillId="0" borderId="15" xfId="0" applyFont="1" applyBorder="1" applyAlignment="1">
      <alignment horizontal="left" vertical="top" wrapText="1"/>
    </xf>
    <xf numFmtId="0" fontId="0" fillId="0" borderId="19" xfId="0" applyFont="1" applyBorder="1" applyAlignment="1">
      <alignment horizontal="left" vertical="top" wrapText="1"/>
    </xf>
    <xf numFmtId="0" fontId="1" fillId="0" borderId="1" xfId="0" applyFont="1" applyBorder="1" applyAlignment="1">
      <alignment horizontal="left" vertical="top"/>
    </xf>
    <xf numFmtId="0" fontId="1" fillId="0" borderId="5" xfId="0" applyFont="1" applyBorder="1" applyAlignment="1">
      <alignment horizontal="left" vertical="top"/>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vertical="top" wrapText="1"/>
    </xf>
    <xf numFmtId="164" fontId="0" fillId="0" borderId="7" xfId="0" applyNumberFormat="1" applyBorder="1"/>
    <xf numFmtId="164" fontId="0" fillId="0" borderId="7" xfId="0" applyNumberFormat="1" applyBorder="1" applyAlignment="1">
      <alignment horizontal="center"/>
    </xf>
    <xf numFmtId="0" fontId="1" fillId="0" borderId="21" xfId="0" applyFont="1" applyBorder="1" applyAlignment="1">
      <alignment horizontal="left" vertical="top"/>
    </xf>
    <xf numFmtId="0" fontId="1" fillId="0" borderId="22" xfId="0" applyFont="1" applyBorder="1" applyAlignment="1">
      <alignment horizontal="left" vertical="top"/>
    </xf>
    <xf numFmtId="0" fontId="1" fillId="0" borderId="23" xfId="0" applyFont="1" applyBorder="1" applyAlignment="1">
      <alignment horizontal="left" vertical="top"/>
    </xf>
    <xf numFmtId="0" fontId="3" fillId="0" borderId="0" xfId="0" applyFont="1" applyAlignment="1">
      <alignment horizontal="center"/>
    </xf>
    <xf numFmtId="0" fontId="3" fillId="0" borderId="0" xfId="0" applyFont="1"/>
    <xf numFmtId="0" fontId="2" fillId="0" borderId="10" xfId="0" applyFont="1" applyBorder="1" applyAlignment="1">
      <alignment vertical="top"/>
    </xf>
    <xf numFmtId="0" fontId="1" fillId="0" borderId="14" xfId="0" applyFont="1" applyBorder="1" applyAlignment="1">
      <alignment horizontal="left" vertical="top" wrapText="1"/>
    </xf>
    <xf numFmtId="0" fontId="1" fillId="0" borderId="9" xfId="0" applyFont="1" applyBorder="1" applyAlignment="1">
      <alignment horizontal="left" vertical="top"/>
    </xf>
    <xf numFmtId="0" fontId="1" fillId="0" borderId="10"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E$22" lockText="1" noThreeD="1"/>
</file>

<file path=xl/ctrlProps/ctrlProp2.xml><?xml version="1.0" encoding="utf-8"?>
<formControlPr xmlns="http://schemas.microsoft.com/office/spreadsheetml/2009/9/main" objectType="CheckBox" fmlaLink="$F$22" lockText="1" noThreeD="1"/>
</file>

<file path=xl/ctrlProps/ctrlProp3.xml><?xml version="1.0" encoding="utf-8"?>
<formControlPr xmlns="http://schemas.microsoft.com/office/spreadsheetml/2009/9/main" objectType="CheckBox" fmlaLink="$G$22" lockText="1" noThreeD="1"/>
</file>

<file path=xl/ctrlProps/ctrlProp4.xml><?xml version="1.0" encoding="utf-8"?>
<formControlPr xmlns="http://schemas.microsoft.com/office/spreadsheetml/2009/9/main" objectType="CheckBox" fmlaLink="$D$2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23</xdr:row>
          <xdr:rowOff>161925</xdr:rowOff>
        </xdr:from>
        <xdr:to>
          <xdr:col>4</xdr:col>
          <xdr:colOff>323850</xdr:colOff>
          <xdr:row>23</xdr:row>
          <xdr:rowOff>381000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161925</xdr:rowOff>
        </xdr:from>
        <xdr:to>
          <xdr:col>5</xdr:col>
          <xdr:colOff>361950</xdr:colOff>
          <xdr:row>23</xdr:row>
          <xdr:rowOff>381000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142875</xdr:rowOff>
        </xdr:from>
        <xdr:to>
          <xdr:col>6</xdr:col>
          <xdr:colOff>342900</xdr:colOff>
          <xdr:row>23</xdr:row>
          <xdr:rowOff>361950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21</xdr:row>
          <xdr:rowOff>161925</xdr:rowOff>
        </xdr:from>
        <xdr:to>
          <xdr:col>2</xdr:col>
          <xdr:colOff>47625</xdr:colOff>
          <xdr:row>23</xdr:row>
          <xdr:rowOff>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27"/>
  <sheetViews>
    <sheetView tabSelected="1" workbookViewId="0">
      <selection activeCell="L4" sqref="L4"/>
    </sheetView>
  </sheetViews>
  <sheetFormatPr defaultRowHeight="15" x14ac:dyDescent="0.25"/>
  <cols>
    <col min="1" max="1" width="5.85546875" style="2" bestFit="1" customWidth="1"/>
    <col min="2" max="2" width="14.5703125" customWidth="1"/>
    <col min="3" max="3" width="11.28515625" customWidth="1"/>
    <col min="4" max="4" width="18.5703125" bestFit="1" customWidth="1"/>
    <col min="5" max="5" width="9.140625" style="4"/>
    <col min="6" max="6" width="15.42578125" style="4" customWidth="1"/>
    <col min="7" max="7" width="14.85546875" customWidth="1"/>
    <col min="8" max="8" width="14.140625" customWidth="1"/>
  </cols>
  <sheetData>
    <row r="1" spans="1:9" s="1" customFormat="1" ht="22.5" customHeight="1" x14ac:dyDescent="0.25">
      <c r="A1" s="25" t="s">
        <v>11</v>
      </c>
      <c r="B1" s="25"/>
      <c r="C1" s="25"/>
      <c r="D1" s="25"/>
      <c r="E1" s="25"/>
      <c r="F1" s="25"/>
      <c r="G1" s="25"/>
      <c r="H1" s="25"/>
      <c r="I1" s="25"/>
    </row>
    <row r="2" spans="1:9" s="1" customFormat="1" ht="16.5" customHeight="1" x14ac:dyDescent="0.25">
      <c r="A2" s="23" t="s">
        <v>10</v>
      </c>
      <c r="B2" s="23"/>
      <c r="C2" s="23"/>
      <c r="D2" s="23"/>
      <c r="E2" s="23"/>
      <c r="F2" s="23"/>
      <c r="G2" s="23"/>
      <c r="H2" s="23"/>
      <c r="I2" s="23"/>
    </row>
    <row r="3" spans="1:9" s="1" customFormat="1" ht="16.5" customHeight="1" x14ac:dyDescent="0.25">
      <c r="A3" s="23"/>
      <c r="B3" s="23"/>
      <c r="C3" s="23"/>
      <c r="D3" s="23"/>
      <c r="E3" s="23"/>
      <c r="F3" s="23"/>
      <c r="G3" s="23"/>
      <c r="H3" s="6"/>
      <c r="I3" s="6"/>
    </row>
    <row r="4" spans="1:9" s="3" customFormat="1" ht="78" customHeight="1" x14ac:dyDescent="0.25">
      <c r="A4" s="24" t="s">
        <v>31</v>
      </c>
      <c r="B4" s="24"/>
      <c r="C4" s="24"/>
      <c r="D4" s="24"/>
      <c r="E4" s="24"/>
      <c r="F4" s="24"/>
      <c r="G4" s="24"/>
      <c r="H4" s="24"/>
      <c r="I4" s="24"/>
    </row>
    <row r="5" spans="1:9" ht="15.75" thickBot="1" x14ac:dyDescent="0.3"/>
    <row r="6" spans="1:9" s="1" customFormat="1" x14ac:dyDescent="0.25">
      <c r="A6" s="7" t="s">
        <v>1</v>
      </c>
      <c r="B6" s="8" t="s">
        <v>21</v>
      </c>
      <c r="E6" s="2"/>
      <c r="F6" s="2"/>
    </row>
    <row r="7" spans="1:9" x14ac:dyDescent="0.25">
      <c r="A7" s="9" t="s">
        <v>2</v>
      </c>
      <c r="B7" s="10" t="s">
        <v>0</v>
      </c>
      <c r="D7" s="4"/>
      <c r="F7"/>
    </row>
    <row r="8" spans="1:9" x14ac:dyDescent="0.25">
      <c r="A8" s="9" t="s">
        <v>3</v>
      </c>
      <c r="B8" s="10" t="s">
        <v>19</v>
      </c>
      <c r="D8" s="4"/>
      <c r="F8"/>
    </row>
    <row r="9" spans="1:9" x14ac:dyDescent="0.25">
      <c r="A9" s="9" t="s">
        <v>4</v>
      </c>
      <c r="B9" s="10" t="s">
        <v>18</v>
      </c>
      <c r="D9" s="4"/>
      <c r="F9"/>
    </row>
    <row r="10" spans="1:9" x14ac:dyDescent="0.25">
      <c r="A10" s="9" t="s">
        <v>5</v>
      </c>
      <c r="B10" s="11" t="s">
        <v>17</v>
      </c>
      <c r="D10" s="4"/>
      <c r="F10"/>
    </row>
    <row r="11" spans="1:9" ht="15.75" customHeight="1" x14ac:dyDescent="0.25">
      <c r="A11" s="9" t="s">
        <v>6</v>
      </c>
      <c r="B11" s="10" t="s">
        <v>12</v>
      </c>
      <c r="D11" s="4"/>
      <c r="F11"/>
    </row>
    <row r="12" spans="1:9" ht="15.75" thickBot="1" x14ac:dyDescent="0.3">
      <c r="A12" s="12" t="s">
        <v>7</v>
      </c>
      <c r="B12" s="13" t="s">
        <v>13</v>
      </c>
      <c r="D12" s="4"/>
      <c r="F12"/>
    </row>
    <row r="13" spans="1:9" ht="15.75" thickBot="1" x14ac:dyDescent="0.3"/>
    <row r="14" spans="1:9" s="1" customFormat="1" x14ac:dyDescent="0.25">
      <c r="A14" s="31" t="s">
        <v>8</v>
      </c>
      <c r="B14" s="32"/>
      <c r="C14" s="32"/>
      <c r="D14" s="32"/>
      <c r="E14" s="32"/>
      <c r="F14" s="32"/>
      <c r="G14" s="32"/>
      <c r="H14" s="33"/>
    </row>
    <row r="15" spans="1:9" ht="46.5" customHeight="1" x14ac:dyDescent="0.25">
      <c r="A15" s="34" t="s">
        <v>22</v>
      </c>
      <c r="B15" s="35"/>
      <c r="C15" s="35"/>
      <c r="D15" s="35"/>
      <c r="E15" s="35"/>
      <c r="F15" s="35"/>
      <c r="G15" s="35"/>
      <c r="H15" s="36"/>
    </row>
    <row r="16" spans="1:9" s="1" customFormat="1" ht="15" customHeight="1" x14ac:dyDescent="0.25">
      <c r="A16" s="37" t="s">
        <v>14</v>
      </c>
      <c r="B16" s="38"/>
      <c r="C16" s="38"/>
      <c r="D16" s="38"/>
      <c r="E16" s="38"/>
      <c r="F16" s="38"/>
      <c r="G16" s="38"/>
      <c r="H16" s="39"/>
    </row>
    <row r="17" spans="1:9" ht="60.75" customHeight="1" x14ac:dyDescent="0.25">
      <c r="A17" s="53" t="s">
        <v>32</v>
      </c>
      <c r="B17" s="35"/>
      <c r="C17" s="35"/>
      <c r="D17" s="35"/>
      <c r="E17" s="35"/>
      <c r="F17" s="35"/>
      <c r="G17" s="35"/>
      <c r="H17" s="36"/>
    </row>
    <row r="18" spans="1:9" s="1" customFormat="1" ht="15" customHeight="1" x14ac:dyDescent="0.25">
      <c r="A18" s="34" t="s">
        <v>29</v>
      </c>
      <c r="B18" s="35"/>
      <c r="C18" s="35"/>
      <c r="D18" s="35"/>
      <c r="E18" s="35"/>
      <c r="F18" s="35"/>
      <c r="G18" s="35"/>
      <c r="H18" s="36"/>
    </row>
    <row r="19" spans="1:9" ht="16.5" customHeight="1" x14ac:dyDescent="0.25">
      <c r="A19" s="34" t="s">
        <v>28</v>
      </c>
      <c r="B19" s="35"/>
      <c r="C19" s="35"/>
      <c r="D19" s="35"/>
      <c r="E19" s="35"/>
      <c r="F19" s="35"/>
      <c r="G19" s="35"/>
      <c r="H19" s="36"/>
    </row>
    <row r="20" spans="1:9" ht="15" customHeight="1" thickBot="1" x14ac:dyDescent="0.3">
      <c r="A20" s="42" t="s">
        <v>30</v>
      </c>
      <c r="B20" s="43"/>
      <c r="C20" s="43"/>
      <c r="D20" s="43"/>
      <c r="E20" s="43"/>
      <c r="F20" s="43"/>
      <c r="G20" s="43"/>
      <c r="H20" s="44"/>
    </row>
    <row r="21" spans="1:9" s="51" customFormat="1" ht="15.75" thickBot="1" x14ac:dyDescent="0.3">
      <c r="A21" s="50"/>
      <c r="E21" s="50"/>
      <c r="F21" s="50"/>
    </row>
    <row r="22" spans="1:9" x14ac:dyDescent="0.25">
      <c r="A22" s="54" t="s">
        <v>33</v>
      </c>
      <c r="B22" s="55"/>
      <c r="C22" s="55"/>
      <c r="D22" s="52" t="b">
        <v>0</v>
      </c>
      <c r="E22" s="52" t="b">
        <v>0</v>
      </c>
      <c r="F22" s="52" t="b">
        <v>0</v>
      </c>
      <c r="G22" s="52" t="b">
        <v>0</v>
      </c>
      <c r="H22" s="22"/>
    </row>
    <row r="23" spans="1:9" x14ac:dyDescent="0.25">
      <c r="A23" s="47" t="s">
        <v>27</v>
      </c>
      <c r="B23" s="48"/>
      <c r="C23" s="48"/>
      <c r="D23" s="48"/>
      <c r="E23" s="49"/>
      <c r="F23" s="40" t="s">
        <v>34</v>
      </c>
      <c r="G23" s="40"/>
      <c r="H23" s="41"/>
    </row>
    <row r="24" spans="1:9" s="5" customFormat="1" ht="75" x14ac:dyDescent="0.25">
      <c r="A24" s="26" t="s">
        <v>23</v>
      </c>
      <c r="B24" s="27"/>
      <c r="C24" s="17" t="s">
        <v>20</v>
      </c>
      <c r="D24" s="17" t="s">
        <v>24</v>
      </c>
      <c r="E24" s="17" t="s">
        <v>15</v>
      </c>
      <c r="F24" s="17" t="s">
        <v>25</v>
      </c>
      <c r="G24" s="17" t="s">
        <v>26</v>
      </c>
      <c r="H24" s="21" t="s">
        <v>16</v>
      </c>
    </row>
    <row r="25" spans="1:9" ht="15.75" thickBot="1" x14ac:dyDescent="0.3">
      <c r="A25" s="28">
        <v>3100</v>
      </c>
      <c r="B25" s="29"/>
      <c r="C25" s="14">
        <v>340</v>
      </c>
      <c r="D25" s="15">
        <f>(weight_driver)/IF(Flywheel_HP, HP - HP*0.12,HP)</f>
        <v>9.117647058823529</v>
      </c>
      <c r="E25" s="46">
        <f>IF(Aero,1.5,0)</f>
        <v>0</v>
      </c>
      <c r="F25" s="46">
        <f>IF(TW_less_100,1.5,0)</f>
        <v>0</v>
      </c>
      <c r="G25" s="45">
        <f>IF(Non_DOT_Tire,0.5,)</f>
        <v>0</v>
      </c>
      <c r="H25" s="16">
        <f>D25-E25-F25-G25</f>
        <v>9.117647058823529</v>
      </c>
    </row>
    <row r="26" spans="1:9" x14ac:dyDescent="0.25">
      <c r="A26" s="20"/>
      <c r="B26" s="19"/>
      <c r="C26" s="19"/>
      <c r="D26" s="19"/>
      <c r="E26" s="18"/>
      <c r="F26" s="18"/>
      <c r="G26" s="19"/>
      <c r="H26" s="19"/>
      <c r="I26" s="19"/>
    </row>
    <row r="27" spans="1:9" x14ac:dyDescent="0.25">
      <c r="A27" s="30" t="s">
        <v>9</v>
      </c>
      <c r="B27" s="30"/>
      <c r="C27" s="30"/>
      <c r="D27" s="30"/>
      <c r="E27" s="30"/>
      <c r="F27" s="30"/>
      <c r="G27" s="30"/>
      <c r="H27" s="30"/>
      <c r="I27" s="30"/>
    </row>
  </sheetData>
  <mergeCells count="16">
    <mergeCell ref="A25:B25"/>
    <mergeCell ref="A23:E23"/>
    <mergeCell ref="A27:I27"/>
    <mergeCell ref="A14:H14"/>
    <mergeCell ref="A15:H15"/>
    <mergeCell ref="A16:H16"/>
    <mergeCell ref="A17:H17"/>
    <mergeCell ref="A18:H18"/>
    <mergeCell ref="F23:H23"/>
    <mergeCell ref="A19:H19"/>
    <mergeCell ref="A20:H20"/>
    <mergeCell ref="A3:G3"/>
    <mergeCell ref="A4:I4"/>
    <mergeCell ref="A1:I1"/>
    <mergeCell ref="A2:I2"/>
    <mergeCell ref="A24:B24"/>
  </mergeCells>
  <pageMargins left="0.7" right="0.7" top="0.75" bottom="0.75" header="0.3" footer="0.3"/>
  <pageSetup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xdr:col>
                    <xdr:colOff>19050</xdr:colOff>
                    <xdr:row>23</xdr:row>
                    <xdr:rowOff>161925</xdr:rowOff>
                  </from>
                  <to>
                    <xdr:col>4</xdr:col>
                    <xdr:colOff>323850</xdr:colOff>
                    <xdr:row>23</xdr:row>
                    <xdr:rowOff>381000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5</xdr:col>
                    <xdr:colOff>57150</xdr:colOff>
                    <xdr:row>23</xdr:row>
                    <xdr:rowOff>161925</xdr:rowOff>
                  </from>
                  <to>
                    <xdr:col>5</xdr:col>
                    <xdr:colOff>361950</xdr:colOff>
                    <xdr:row>23</xdr:row>
                    <xdr:rowOff>381000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6</xdr:col>
                    <xdr:colOff>38100</xdr:colOff>
                    <xdr:row>23</xdr:row>
                    <xdr:rowOff>142875</xdr:rowOff>
                  </from>
                  <to>
                    <xdr:col>6</xdr:col>
                    <xdr:colOff>342900</xdr:colOff>
                    <xdr:row>23</xdr:row>
                    <xdr:rowOff>361950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714375</xdr:colOff>
                    <xdr:row>21</xdr:row>
                    <xdr:rowOff>161925</xdr:rowOff>
                  </from>
                  <to>
                    <xdr:col>2</xdr:col>
                    <xdr:colOff>47625</xdr:colOff>
                    <xdr:row>23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Sheet1</vt:lpstr>
      <vt:lpstr>Aero</vt:lpstr>
      <vt:lpstr>Flywheel_HP</vt:lpstr>
      <vt:lpstr>HP</vt:lpstr>
      <vt:lpstr>Non_DOT_Tire</vt:lpstr>
      <vt:lpstr>Sheet1!Print_Area</vt:lpstr>
      <vt:lpstr>TW_less_100</vt:lpstr>
      <vt:lpstr>weight_driver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dc:creator>
  <cp:lastModifiedBy>David</cp:lastModifiedBy>
  <cp:lastPrinted>2021-03-10T21:45:48Z</cp:lastPrinted>
  <dcterms:created xsi:type="dcterms:W3CDTF">2021-03-01T15:42:48Z</dcterms:created>
  <dcterms:modified xsi:type="dcterms:W3CDTF">2021-03-11T16:33:32Z</dcterms:modified>
</cp:coreProperties>
</file>